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SYNDICAT\Sujet\CIA IFSE\"/>
    </mc:Choice>
  </mc:AlternateContent>
  <xr:revisionPtr revIDLastSave="0" documentId="13_ncr:1_{3AC9432C-C47E-4285-955B-329505BFDFAC}" xr6:coauthVersionLast="36" xr6:coauthVersionMax="36" xr10:uidLastSave="{00000000-0000-0000-0000-000000000000}"/>
  <bookViews>
    <workbookView xWindow="0" yWindow="0" windowWidth="23040" windowHeight="7752" xr2:uid="{00000000-000D-0000-FFFF-FFFF00000000}"/>
  </bookViews>
  <sheets>
    <sheet name="Feuil1" sheetId="1" r:id="rId1"/>
  </sheets>
  <definedNames>
    <definedName name="_xlnm.Print_Area" localSheetId="0">Feuil1!$A$1:$E$45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24" i="1" l="1"/>
  <c r="D25" i="1" s="1"/>
  <c r="D11" i="1" l="1"/>
  <c r="D21" i="1" s="1"/>
  <c r="E13" i="1" l="1"/>
  <c r="D15" i="1" l="1"/>
  <c r="E25" i="1"/>
  <c r="D13" i="1"/>
  <c r="E21" i="1"/>
</calcChain>
</file>

<file path=xl/sharedStrings.xml><?xml version="1.0" encoding="utf-8"?>
<sst xmlns="http://schemas.openxmlformats.org/spreadsheetml/2006/main" count="34" uniqueCount="34">
  <si>
    <t>Votre catégorie</t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</si>
  <si>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Sélectionnez</t>
    </r>
  </si>
  <si>
    <t>Où trouver l'IFSE ?</t>
  </si>
  <si>
    <r>
      <t xml:space="preserve">CIA théorique en </t>
    </r>
    <r>
      <rPr>
        <b/>
        <u/>
        <sz val="12"/>
        <color rgb="FF009EE0"/>
        <rFont val="Museo sans"/>
      </rPr>
      <t>décembre 2024</t>
    </r>
  </si>
  <si>
    <r>
      <t xml:space="preserve">IFSE théorique en </t>
    </r>
    <r>
      <rPr>
        <b/>
        <u/>
        <sz val="12"/>
        <color rgb="FF009EE0"/>
        <rFont val="Museo sans"/>
      </rPr>
      <t>janvier 2025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</si>
  <si>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 (cf. fiche de paie de décembre 2023)</t>
    </r>
  </si>
  <si>
    <r>
      <t xml:space="preserve">IFSE </t>
    </r>
    <r>
      <rPr>
        <b/>
        <u/>
        <sz val="12"/>
        <color rgb="FF13235A"/>
        <rFont val="Museo sans"/>
      </rPr>
      <t>2024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</si>
  <si>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 si vous avez eu une promotion de grade</t>
    </r>
    <r>
      <rPr>
        <b/>
        <sz val="12"/>
        <color rgb="FF009EE0"/>
        <rFont val="Museo sans"/>
        <family val="2"/>
      </rPr>
      <t xml:space="preserve"> en 2023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</si>
  <si>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</t>
    </r>
    <r>
      <rPr>
        <b/>
        <sz val="12"/>
        <color rgb="FF009EE0"/>
        <rFont val="Museo sans"/>
        <family val="2"/>
      </rPr>
      <t xml:space="preserve"> (cf. fiche de paie de décembre 2023)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</si>
  <si>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 xml:space="preserve">Complétez pour les </t>
    </r>
    <r>
      <rPr>
        <b/>
        <u/>
        <sz val="12"/>
        <color rgb="FF009EE0"/>
        <rFont val="Museo sans"/>
      </rPr>
      <t>Administratifs</t>
    </r>
    <r>
      <rPr>
        <b/>
        <sz val="12"/>
        <color rgb="FF009EE0"/>
        <rFont val="Museo sans"/>
      </rPr>
      <t xml:space="preserve"> (cf. fiche de paie de février 2023)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</si>
  <si>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 xml:space="preserve">Complétez pour les </t>
    </r>
    <r>
      <rPr>
        <b/>
        <u/>
        <sz val="12"/>
        <color rgb="FF009EE0"/>
        <rFont val="Museo sans"/>
      </rPr>
      <t>Techniques</t>
    </r>
    <r>
      <rPr>
        <b/>
        <sz val="12"/>
        <color rgb="FF009EE0"/>
        <rFont val="Museo sans"/>
      </rPr>
      <t xml:space="preserve"> (cf. fiche de paie de décembre 2023)</t>
    </r>
  </si>
  <si>
    <t>Base de calcul CIA et IFSE</t>
  </si>
  <si>
    <r>
      <t xml:space="preserve">IFSE </t>
    </r>
    <r>
      <rPr>
        <b/>
        <u/>
        <sz val="12"/>
        <color rgb="FF13235A"/>
        <rFont val="Museo sans"/>
      </rPr>
      <t>2023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</si>
  <si>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 (cf. fiche de paie de décembre 2024)</t>
    </r>
  </si>
  <si>
    <t xml:space="preserve">Votre taux de CIA </t>
  </si>
  <si>
    <r>
      <t xml:space="preserve">Votre IFSE </t>
    </r>
    <r>
      <rPr>
        <b/>
        <u/>
        <sz val="12"/>
        <color rgb="FF13235A"/>
        <rFont val="Museo sans"/>
      </rPr>
      <t>2025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</si>
  <si>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 (cf. fiche de paie de janvier 2025)</t>
    </r>
  </si>
  <si>
    <t xml:space="preserve">Votre taux d'IFSE </t>
  </si>
  <si>
    <r>
      <t xml:space="preserve">Votre CIA </t>
    </r>
    <r>
      <rPr>
        <b/>
        <u/>
        <sz val="12"/>
        <color rgb="FF13235A"/>
        <rFont val="Museo sans"/>
      </rPr>
      <t>2024</t>
    </r>
  </si>
  <si>
    <r>
      <t xml:space="preserve">CIA </t>
    </r>
    <r>
      <rPr>
        <b/>
        <u/>
        <sz val="12"/>
        <color rgb="FF13235A"/>
        <rFont val="Museo sans"/>
      </rPr>
      <t>2023</t>
    </r>
  </si>
  <si>
    <t>IFSE COMPL</t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</si>
  <si>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 si vous avez eu une promotion de grade</t>
    </r>
    <r>
      <rPr>
        <b/>
        <sz val="12"/>
        <color rgb="FF009EE0"/>
        <rFont val="Museo sans"/>
        <family val="2"/>
      </rPr>
      <t xml:space="preserve"> en </t>
    </r>
    <r>
      <rPr>
        <b/>
        <u/>
        <sz val="12"/>
        <color rgb="FF009EE0"/>
        <rFont val="Museo sans"/>
      </rPr>
      <t>2024</t>
    </r>
  </si>
  <si>
    <r>
      <t xml:space="preserve">IFSE PROMO GRADE </t>
    </r>
    <r>
      <rPr>
        <b/>
        <u/>
        <sz val="12"/>
        <color rgb="FF13235A"/>
        <rFont val="Museo sans"/>
      </rPr>
      <t>2024</t>
    </r>
  </si>
  <si>
    <r>
      <t xml:space="preserve">IFSE PROMO GRADE </t>
    </r>
    <r>
      <rPr>
        <b/>
        <u/>
        <sz val="12"/>
        <color rgb="FF13235A"/>
        <rFont val="Museo sans"/>
      </rPr>
      <t>2023</t>
    </r>
  </si>
  <si>
    <t>Votre filière</t>
  </si>
  <si>
    <t>Administrative</t>
  </si>
  <si>
    <t>C</t>
  </si>
  <si>
    <r>
      <t xml:space="preserve">IFSE COMPLEMT N-1 </t>
    </r>
    <r>
      <rPr>
        <b/>
        <u/>
        <sz val="12"/>
        <color rgb="FF13235A"/>
        <rFont val="Museo sans"/>
      </rPr>
      <t>2023</t>
    </r>
  </si>
  <si>
    <r>
      <t xml:space="preserve">IFSE COMPLEMT N-1 </t>
    </r>
    <r>
      <rPr>
        <b/>
        <u/>
        <sz val="12"/>
        <color rgb="FF13235A"/>
        <rFont val="Museo sans"/>
      </rPr>
      <t>2024</t>
    </r>
  </si>
  <si>
    <r>
      <t xml:space="preserve">IFSE COMPLEMT N-1 </t>
    </r>
    <r>
      <rPr>
        <b/>
        <u/>
        <sz val="12"/>
        <color rgb="FF13235A"/>
        <rFont val="Museo sans"/>
      </rPr>
      <t>2025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</si>
  <si>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 xml:space="preserve">Complétez pour les </t>
    </r>
    <r>
      <rPr>
        <b/>
        <u/>
        <sz val="12"/>
        <color rgb="FF009EE0"/>
        <rFont val="Museo sans"/>
      </rPr>
      <t>Techniques</t>
    </r>
    <r>
      <rPr>
        <b/>
        <sz val="12"/>
        <color rgb="FF009EE0"/>
        <rFont val="Museo sans"/>
      </rPr>
      <t xml:space="preserve"> (cf. fiche de paie de décembre 2024)</t>
    </r>
  </si>
  <si>
    <r>
      <t xml:space="preserve">Votre hausse IFSE </t>
    </r>
    <r>
      <rPr>
        <b/>
        <u/>
        <sz val="12"/>
        <color rgb="FF13235A"/>
        <rFont val="Museo sans"/>
      </rPr>
      <t>2025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</si>
  <si>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 xml:space="preserve">Complétez pour les </t>
    </r>
    <r>
      <rPr>
        <b/>
        <u/>
        <sz val="12"/>
        <color rgb="FF009EE0"/>
        <rFont val="Museo sans"/>
      </rPr>
      <t>Techniques</t>
    </r>
    <r>
      <rPr>
        <b/>
        <sz val="12"/>
        <color rgb="FF009EE0"/>
        <rFont val="Museo sans"/>
      </rPr>
      <t xml:space="preserve"> (cf. fiche de paie de janvier 2025)</t>
    </r>
  </si>
  <si>
    <r>
      <rPr>
        <b/>
        <sz val="12"/>
        <color rgb="FF009EE0"/>
        <rFont val="Calibri"/>
        <family val="2"/>
      </rPr>
      <t>←</t>
    </r>
    <r>
      <rPr>
        <b/>
        <sz val="10.199999999999999"/>
        <color rgb="FF009EE0"/>
        <rFont val="Museo sans"/>
      </rPr>
      <t xml:space="preserve"> </t>
    </r>
    <r>
      <rPr>
        <b/>
        <sz val="12"/>
        <color rgb="FF009EE0"/>
        <rFont val="Museo sans"/>
      </rPr>
      <t>Complétez</t>
    </r>
    <r>
      <rPr>
        <b/>
        <sz val="12"/>
        <color rgb="FF009EE0"/>
        <rFont val="Museo sans"/>
        <family val="2"/>
      </rPr>
      <t xml:space="preserve"> (cf. fiche de paie de décembre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</si>
</sst>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&quot;+ &quot;0.0%"/>
    <numFmt numFmtId="166" formatCode="&quot;+ &quot;0.0%&quot; en moyenne&quot;"/>
    <numFmt numFmtId="167" formatCode="0.0%&quot; en moyenne&quot;"/>
  </numFmts>
  <fonts count="13">
    <font>
      <sz val="11"/>
      <color theme="1"/>
      <name val="Calibri"/>
      <family val="2"/>
      <scheme val="minor"/>
    </font>
    <font>
      <sz val="11"/>
      <color theme="1"/>
      <name val="Museo sans"/>
    </font>
    <font>
      <b/>
      <sz val="20"/>
      <color rgb="FF009EE0"/>
      <name val="Museo sans"/>
    </font>
    <font>
      <b/>
      <sz val="12"/>
      <color rgb="FF13235A"/>
      <name val="Museo sans"/>
    </font>
    <font>
      <b/>
      <sz val="12"/>
      <color theme="0"/>
      <name val="Museo sans"/>
    </font>
    <font>
      <sz val="12"/>
      <color rgb="FF13235A"/>
      <name val="Museo sans"/>
    </font>
    <font>
      <b/>
      <sz val="12"/>
      <color rgb="FF009EE0"/>
      <name val="Museo sans"/>
    </font>
    <font>
      <sz val="11"/>
      <color theme="1"/>
      <name val="Calibri"/>
      <family val="2"/>
      <scheme val="minor"/>
    </font>
    <font>
      <b/>
      <sz val="12"/>
      <color rgb="FF009EE0"/>
      <name val="Calibri"/>
      <family val="2"/>
    </font>
    <font>
      <b/>
      <sz val="10.199999999999999"/>
      <color rgb="FF009EE0"/>
      <name val="Museo sans"/>
    </font>
    <font>
      <b/>
      <sz val="12"/>
      <color rgb="FF009EE0"/>
      <name val="Museo sans"/>
      <family val="2"/>
    </font>
    <font>
      <b/>
      <u/>
      <sz val="12"/>
      <color rgb="FF009EE0"/>
      <name val="Museo sans"/>
    </font>
    <font>
      <b/>
      <u/>
      <sz val="12"/>
      <color rgb="FF13235A"/>
      <name val="Muse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EE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009EE0"/>
      </top>
      <bottom style="medium">
        <color rgb="FF009EE0"/>
      </bottom>
      <diagonal/>
    </border>
    <border>
      <left/>
      <right/>
      <top style="medium">
        <color rgb="FF009EE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rgb="FF009EE0"/>
      </bottom>
      <diagonal/>
    </border>
    <border>
      <left/>
      <right/>
      <top style="medium">
        <color rgb="FF009EE0"/>
      </top>
      <bottom/>
      <diagonal/>
    </border>
    <border>
      <left/>
      <right/>
      <top/>
      <bottom style="medium">
        <color rgb="FF009EE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10" fillId="2" borderId="0" xfId="1" applyNumberFormat="1" applyFont="1" applyFill="1" applyBorder="1" applyAlignment="1">
      <alignment horizontal="left" vertical="center"/>
    </xf>
    <xf numFmtId="166" fontId="6" fillId="2" borderId="0" xfId="1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 wrapText="1"/>
    </xf>
    <xf numFmtId="167" fontId="6" fillId="2" borderId="0" xfId="1" applyNumberFormat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4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13235A"/>
      <color rgb="FF009EE0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37300</xdr:colOff>
      <xdr:row>1</xdr:row>
      <xdr:rowOff>4407</xdr:rowOff>
    </xdr:to>
    <xdr:pic>
      <xdr:nvPicPr>
        <xdr:cNvPr id="3" name="Image 2" descr="https://intraparis.unsa.mdp/UNSA/servlet/plugins/document/resource?id=11194&amp;id_attribute=43&amp;working_content=tr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3817" cy="17256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27</xdr:row>
      <xdr:rowOff>257735</xdr:rowOff>
    </xdr:from>
    <xdr:to>
      <xdr:col>4</xdr:col>
      <xdr:colOff>1770688</xdr:colOff>
      <xdr:row>43</xdr:row>
      <xdr:rowOff>100854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4661647"/>
          <a:ext cx="6871447" cy="2846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4" zoomScale="70" zoomScaleNormal="70" zoomScaleSheetLayoutView="100" workbookViewId="0">
      <selection activeCell="E16" sqref="E16"/>
    </sheetView>
  </sheetViews>
  <sheetFormatPr baseColWidth="10" defaultColWidth="11.5546875" defaultRowHeight="13.8"/>
  <cols>
    <col min="1" max="1" width="14.5546875" style="1" customWidth="1"/>
    <col min="2" max="2" width="11" style="1" customWidth="1"/>
    <col min="3" max="3" width="35.6640625" style="1" customWidth="1"/>
    <col min="4" max="4" width="19.109375" style="1" customWidth="1"/>
    <col min="5" max="5" width="28.33203125" style="1" customWidth="1"/>
    <col min="6" max="10" width="11.5546875" style="1"/>
    <col min="11" max="11" width="12.109375" style="1" bestFit="1" customWidth="1"/>
    <col min="12" max="16384" width="11.5546875" style="1"/>
  </cols>
  <sheetData>
    <row r="1" spans="1:5" ht="135.6" customHeight="1"/>
    <row r="2" spans="1:5" ht="25.2" customHeight="1" thickBot="1"/>
    <row r="3" spans="1:5" ht="25.2" customHeight="1" thickBot="1">
      <c r="B3" s="12"/>
      <c r="C3" s="13" t="s">
        <v>0</v>
      </c>
      <c r="D3" s="3" t="s">
        <v>26</v>
      </c>
      <c r="E3" s="6" t="s">
        <v>1</v>
      </c>
    </row>
    <row r="4" spans="1:5" ht="25.2" customHeight="1" thickBot="1">
      <c r="B4" s="12"/>
      <c r="C4" s="22" t="s">
        <v>24</v>
      </c>
      <c r="D4" s="3" t="s">
        <v>25</v>
      </c>
      <c r="E4" s="6"/>
    </row>
    <row r="5" spans="1:5" ht="25.2" customHeight="1" thickBot="1">
      <c r="A5" s="2"/>
      <c r="B5" s="14"/>
      <c r="C5" s="15"/>
      <c r="D5" s="4"/>
      <c r="E5" s="6"/>
    </row>
    <row r="6" spans="1:5" ht="25.2" customHeight="1" thickBot="1">
      <c r="A6" s="2"/>
      <c r="B6" s="27">
        <v>2023</v>
      </c>
      <c r="C6" s="13" t="s">
        <v>19</v>
      </c>
      <c r="D6" s="7"/>
      <c r="E6" s="10" t="s">
        <v>5</v>
      </c>
    </row>
    <row r="7" spans="1:5" ht="25.2" customHeight="1" thickBot="1">
      <c r="B7" s="28"/>
      <c r="C7" s="13" t="s">
        <v>12</v>
      </c>
      <c r="D7" s="8"/>
      <c r="E7" s="10" t="s">
        <v>8</v>
      </c>
    </row>
    <row r="8" spans="1:5" ht="25.2" customHeight="1" thickBot="1">
      <c r="B8" s="28"/>
      <c r="C8" s="13" t="s">
        <v>20</v>
      </c>
      <c r="D8" s="8"/>
      <c r="E8" s="10" t="s">
        <v>9</v>
      </c>
    </row>
    <row r="9" spans="1:5" ht="25.2" customHeight="1" thickBot="1">
      <c r="B9" s="28"/>
      <c r="C9" s="13" t="s">
        <v>27</v>
      </c>
      <c r="D9" s="8"/>
      <c r="E9" s="10" t="s">
        <v>10</v>
      </c>
    </row>
    <row r="10" spans="1:5" ht="25.2" customHeight="1" thickBot="1">
      <c r="B10" s="29"/>
      <c r="C10" s="13" t="s">
        <v>23</v>
      </c>
      <c r="D10" s="9"/>
      <c r="E10" s="10" t="s">
        <v>7</v>
      </c>
    </row>
    <row r="11" spans="1:5" ht="25.2" customHeight="1" thickBot="1">
      <c r="A11" s="2"/>
      <c r="B11" s="30" t="s">
        <v>11</v>
      </c>
      <c r="C11" s="30"/>
      <c r="D11" s="5">
        <f>D7*12+D9*12+D6+D8+D10</f>
        <v>0</v>
      </c>
      <c r="E11" s="2"/>
    </row>
    <row r="12" spans="1:5" ht="25.2" customHeight="1" thickBot="1">
      <c r="A12" s="2"/>
      <c r="B12" s="14"/>
      <c r="C12" s="15"/>
      <c r="D12" s="4"/>
      <c r="E12" s="2"/>
    </row>
    <row r="13" spans="1:5" ht="24" customHeight="1" thickBot="1">
      <c r="A13" s="2"/>
      <c r="B13" s="30" t="s">
        <v>3</v>
      </c>
      <c r="C13" s="30"/>
      <c r="D13" s="5">
        <f>D11*IF(D3="A",4.5%,5%)</f>
        <v>0</v>
      </c>
      <c r="E13" s="17">
        <f>IF(D3="A",4.5%,5%)</f>
        <v>0.05</v>
      </c>
    </row>
    <row r="14" spans="1:5" ht="24" customHeight="1" thickBot="1">
      <c r="A14" s="2"/>
      <c r="B14" s="25" t="s">
        <v>18</v>
      </c>
      <c r="C14" s="25"/>
      <c r="D14" s="24"/>
      <c r="E14" s="10" t="s">
        <v>13</v>
      </c>
    </row>
    <row r="15" spans="1:5" ht="24" customHeight="1" thickBot="1">
      <c r="A15" s="2"/>
      <c r="B15" s="19"/>
      <c r="C15" s="19" t="s">
        <v>14</v>
      </c>
      <c r="D15" s="20" t="str">
        <f>IF(D14="","",D14/D11)</f>
        <v/>
      </c>
      <c r="E15" s="10" t="str">
        <f>IF(D15&lt;IF(D3="A",4.5%,5%)*0.1,"Votre taux est inférieur au taux minimal",IF(D15&lt;IF(D3="A",4.5%,5%),"Votre taux est inférieur au taux moyen",IF(D15=IF(D3="A",4.5%,5%),"Votre taux est dans la moyenne","Votre taux est supérieur à la moyenne")))</f>
        <v>Votre taux est supérieur à la moyenne</v>
      </c>
    </row>
    <row r="16" spans="1:5" ht="24" customHeight="1" thickBot="1">
      <c r="A16" s="2"/>
      <c r="B16" s="14"/>
      <c r="C16" s="16"/>
      <c r="D16" s="18"/>
      <c r="E16" s="11"/>
    </row>
    <row r="17" spans="1:5" ht="24.6" customHeight="1" thickBot="1">
      <c r="A17" s="2"/>
      <c r="B17" s="27">
        <v>2024</v>
      </c>
      <c r="C17" s="23" t="s">
        <v>6</v>
      </c>
      <c r="D17" s="8"/>
      <c r="E17" s="10" t="s">
        <v>33</v>
      </c>
    </row>
    <row r="18" spans="1:5" ht="24.6" customHeight="1" thickBot="1">
      <c r="A18" s="2"/>
      <c r="B18" s="28"/>
      <c r="C18" s="23" t="s">
        <v>28</v>
      </c>
      <c r="D18" s="8"/>
      <c r="E18" s="10" t="s">
        <v>30</v>
      </c>
    </row>
    <row r="19" spans="1:5" ht="24.6" customHeight="1" thickBot="1">
      <c r="A19" s="2"/>
      <c r="B19" s="29"/>
      <c r="C19" s="23" t="s">
        <v>22</v>
      </c>
      <c r="D19" s="21"/>
      <c r="E19" s="10" t="s">
        <v>21</v>
      </c>
    </row>
    <row r="20" spans="1:5" ht="25.2" customHeight="1" thickBot="1">
      <c r="A20" s="2"/>
      <c r="B20" s="14"/>
      <c r="C20" s="15"/>
      <c r="D20" s="4"/>
      <c r="E20" s="2"/>
    </row>
    <row r="21" spans="1:5" ht="24.6" customHeight="1" thickBot="1">
      <c r="B21" s="30" t="s">
        <v>4</v>
      </c>
      <c r="C21" s="30"/>
      <c r="D21" s="5">
        <f>D17+D19/12+D11/12*IF(D3="A",4.5%,5%)</f>
        <v>0</v>
      </c>
      <c r="E21" s="11">
        <f>IF(D3="A",4.5%,5%)</f>
        <v>0.05</v>
      </c>
    </row>
    <row r="22" spans="1:5" ht="24.6" customHeight="1" thickBot="1">
      <c r="B22" s="25" t="s">
        <v>15</v>
      </c>
      <c r="C22" s="25"/>
      <c r="D22" s="8"/>
      <c r="E22" s="10" t="s">
        <v>16</v>
      </c>
    </row>
    <row r="23" spans="1:5" ht="24.6" customHeight="1" thickBot="1">
      <c r="B23" s="25" t="s">
        <v>29</v>
      </c>
      <c r="C23" s="25"/>
      <c r="D23" s="8"/>
      <c r="E23" s="10" t="s">
        <v>32</v>
      </c>
    </row>
    <row r="24" spans="1:5" ht="24.6" customHeight="1" thickBot="1">
      <c r="B24" s="25" t="s">
        <v>31</v>
      </c>
      <c r="C24" s="25"/>
      <c r="D24" s="5">
        <f>SUM(D22:D23)-SUM(D17:D18)-D19/12</f>
        <v>0</v>
      </c>
      <c r="E24" s="10"/>
    </row>
    <row r="25" spans="1:5" ht="24.6" customHeight="1" thickBot="1">
      <c r="B25" s="25" t="s">
        <v>17</v>
      </c>
      <c r="C25" s="25"/>
      <c r="D25" s="20" t="str">
        <f>IF(D22="","",(D24)/(D11/12))</f>
        <v/>
      </c>
      <c r="E25" s="10" t="str">
        <f>IF(D25&lt;IF(D9="A",4.5%,5%)*0.25,"Votre taux est inférieur au taux minimal",IF(D25&lt;IF(D9="A",4.5%,5%),"Votre taux est inférieur au taux moyen",IF(D25=IF(D9="A",4.5%,5%),"Votre taux est dans la moyenne","Votre taux est supérieur à la moyenne")))</f>
        <v>Votre taux est supérieur à la moyenne</v>
      </c>
    </row>
    <row r="26" spans="1:5" ht="25.2" customHeight="1">
      <c r="A26" s="2"/>
      <c r="B26" s="14"/>
      <c r="C26" s="15"/>
      <c r="D26" s="4"/>
      <c r="E26" s="2"/>
    </row>
    <row r="27" spans="1:5" ht="25.2" customHeight="1">
      <c r="A27" s="26" t="s">
        <v>2</v>
      </c>
      <c r="B27" s="26"/>
      <c r="C27" s="26"/>
      <c r="D27" s="26"/>
      <c r="E27" s="26"/>
    </row>
    <row r="28" spans="1:5" ht="25.2" customHeight="1"/>
  </sheetData>
  <mergeCells count="11">
    <mergeCell ref="B24:C24"/>
    <mergeCell ref="B25:C25"/>
    <mergeCell ref="A27:E27"/>
    <mergeCell ref="B6:B10"/>
    <mergeCell ref="B11:C11"/>
    <mergeCell ref="B13:C13"/>
    <mergeCell ref="B21:C21"/>
    <mergeCell ref="B14:C14"/>
    <mergeCell ref="B23:C23"/>
    <mergeCell ref="B17:B19"/>
    <mergeCell ref="B22:C22"/>
  </mergeCells>
  <conditionalFormatting sqref="D8">
    <cfRule type="expression" dxfId="3" priority="4">
      <formula>$D$4&lt;&gt;"Administrative"</formula>
    </cfRule>
  </conditionalFormatting>
  <conditionalFormatting sqref="D9">
    <cfRule type="expression" dxfId="2" priority="3">
      <formula>$D$4&lt;&gt;"Technique"</formula>
    </cfRule>
  </conditionalFormatting>
  <conditionalFormatting sqref="D18">
    <cfRule type="expression" dxfId="1" priority="2">
      <formula>$D$4&lt;&gt;"Technique"</formula>
    </cfRule>
  </conditionalFormatting>
  <conditionalFormatting sqref="D23">
    <cfRule type="expression" dxfId="0" priority="1">
      <formula>$D$4&lt;&gt;"Technique"</formula>
    </cfRule>
  </conditionalFormatting>
  <dataValidations count="2">
    <dataValidation type="list" allowBlank="1" showInputMessage="1" showErrorMessage="1" sqref="D3 D5" xr:uid="{00000000-0002-0000-0000-000000000000}">
      <formula1>"A,B,C"</formula1>
    </dataValidation>
    <dataValidation type="list" allowBlank="1" showInputMessage="1" showErrorMessage="1" sqref="D4" xr:uid="{52A14A03-B34F-4438-B869-D9C6673B45F9}">
      <formula1>"Administrative,Technique"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Conseil, Clement</dc:creator>
  <cp:lastModifiedBy>Conseil, Clement</cp:lastModifiedBy>
  <cp:lastPrinted>2024-01-30T15:45:00Z</cp:lastPrinted>
  <dcterms:created xsi:type="dcterms:W3CDTF">2023-11-29T13:01:56Z</dcterms:created>
  <dcterms:modified xsi:type="dcterms:W3CDTF">2025-01-27T17:32:47Z</dcterms:modified>
</cp:coreProperties>
</file>